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35199B9A-18E7-452F-B0C6-51ABAF5099DF}" xr6:coauthVersionLast="36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5200" windowHeight="11175" xr2:uid="{00000000-000D-0000-FFFF-FFFF00000000}"/>
  </bookViews>
  <sheets>
    <sheet name="EAI_FF" sheetId="1" r:id="rId1"/>
  </sheets>
  <definedNames>
    <definedName name="_xlnm.Print_Area" localSheetId="0">EAI_FF!$B$2:$H$27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H18" i="1" l="1"/>
  <c r="F26" i="1"/>
  <c r="E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<sst xmlns="http://schemas.openxmlformats.org/spreadsheetml/2006/main" count="35" uniqueCount="31">
  <si>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</si>
  <si>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</si>
  <si>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</si>
  <si>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</si>
  <si>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</si>
  <si>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</si>
  <si>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</si>
  <si>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</si>
  <si>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</si>
  <si>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</si>
  <si>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</si>
  <si>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</si>
  <si>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</si>
  <si>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</si>
  <si>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</si>
  <si>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</si>
  <si>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</si>
  <si>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</si>
  <si>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</si>
  <si>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</si>
  <si>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</si>
  <si>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</si>
  <si>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</si>
  <si>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</si>
  <si>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</si>
  <si>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</si>
  <si>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</si>
  <si>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</si>
  <si>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</si>
  <si>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AQUILES SERDÁN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</si>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</sst>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zoomScale="130" zoomScaleNormal="130" workbookViewId="0">
      <selection activeCell="B2" sqref="B2:H2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22422278.68</v>
      </c>
      <c r="D8" s="18">
        <f>SUM(D9:D16)</f>
        <v>2464419.04</v>
      </c>
      <c r="E8" s="21">
        <f t="shared" ref="E8:E16" si="0">C8+D8</f>
        <v>24886697.719999999</v>
      </c>
      <c r="F8" s="18">
        <f>SUM(F9:F16)</f>
        <v>20447463.82</v>
      </c>
      <c r="G8" s="21">
        <f>SUM(G9:G16)</f>
        <v>20447463.82</v>
      </c>
      <c r="H8" s="5">
        <f t="shared" ref="H8:H16" si="1">G8-C8</f>
        <v>-1974814.8599999994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22422278.68</v>
      </c>
      <c r="D12" s="19">
        <v>2464419.04</v>
      </c>
      <c r="E12" s="23">
        <f t="shared" si="0"/>
        <v>24886697.719999999</v>
      </c>
      <c r="F12" s="19">
        <v>20447463.82</v>
      </c>
      <c r="G12" s="22">
        <v>20447463.82</v>
      </c>
      <c r="H12" s="7">
        <f t="shared" si="1"/>
        <v>-1974814.8599999994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162354.32</v>
      </c>
      <c r="D18" s="18">
        <f>SUM(D19:D22)</f>
        <v>5520285.6699999999</v>
      </c>
      <c r="E18" s="21">
        <f>C18+D18</f>
        <v>5682639.9900000002</v>
      </c>
      <c r="F18" s="18">
        <f>SUM(F19:F22)</f>
        <v>5520285.6699999999</v>
      </c>
      <c r="G18" s="21">
        <f>SUM(G19:G22)</f>
        <v>5520285.6699999999</v>
      </c>
      <c r="H18" s="5">
        <f>G18-C18</f>
        <v>5357931.3499999996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43374</v>
      </c>
      <c r="E20" s="23">
        <f>C20+D20</f>
        <v>43374</v>
      </c>
      <c r="F20" s="19">
        <v>43374</v>
      </c>
      <c r="G20" s="22">
        <v>43374</v>
      </c>
      <c r="H20" s="7">
        <f>G20-C20</f>
        <v>43374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162354.32</v>
      </c>
      <c r="D22" s="19">
        <v>5476911.6699999999</v>
      </c>
      <c r="E22" s="23">
        <f>C22+D22</f>
        <v>5639265.9900000002</v>
      </c>
      <c r="F22" s="19">
        <v>5476911.6699999999</v>
      </c>
      <c r="G22" s="22">
        <v>5476911.6699999999</v>
      </c>
      <c r="H22" s="7">
        <f>G22-C22</f>
        <v>5314557.3499999996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22584633</v>
      </c>
      <c r="D26" s="26">
        <f>SUM(D24,D18,D8)</f>
        <v>7984704.71</v>
      </c>
      <c r="E26" s="15">
        <f>SUM(D26,C26)</f>
        <v>30569337.710000001</v>
      </c>
      <c r="F26" s="26">
        <f>SUM(F24,F18,F8)</f>
        <v>25967749.490000002</v>
      </c>
      <c r="G26" s="15">
        <f>SUM(G24,G18,G8)</f>
        <v>25967749.490000002</v>
      </c>
      <c r="H26" s="28">
        <f>SUM(G26-C26)</f>
        <v>3383116.4900000021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84" fitToHeight="0" orientation="landscape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2024-01-23T17:32:06Z</cp:lastPrinted>
  <dcterms:created xsi:type="dcterms:W3CDTF">2019-12-05T18:23:32Z</dcterms:created>
  <dcterms:modified xsi:type="dcterms:W3CDTF">2024-01-23T17:32:07Z</dcterms:modified>
</cp:coreProperties>
</file>